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D:\Рабочий стол\1. Рабочий стол 2022 йил\30. ВЕБ сайт ҳисоботлари 2022\"/>
    </mc:Choice>
  </mc:AlternateContent>
  <xr:revisionPtr revIDLastSave="0" documentId="13_ncr:1_{BF91CEC6-190B-41A7-8A37-D79600E5DCFD}" xr6:coauthVersionLast="47" xr6:coauthVersionMax="47" xr10:uidLastSave="{00000000-0000-0000-0000-000000000000}"/>
  <bookViews>
    <workbookView xWindow="-120" yWindow="-120" windowWidth="29040" windowHeight="15840" activeTab="5" xr2:uid="{00000000-000D-0000-FFFF-FFFF00000000}"/>
  </bookViews>
  <sheets>
    <sheet name="1-илова" sheetId="1" r:id="rId1"/>
    <sheet name="2-илова " sheetId="2" r:id="rId2"/>
    <sheet name="3-илова " sheetId="3" r:id="rId3"/>
    <sheet name="4-илова  " sheetId="4" r:id="rId4"/>
    <sheet name="5-илова " sheetId="5" r:id="rId5"/>
    <sheet name="6-илова 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" i="6" l="1"/>
  <c r="L18" i="5"/>
  <c r="L8" i="5"/>
  <c r="L9" i="5"/>
  <c r="L10" i="5"/>
  <c r="L11" i="5"/>
  <c r="L12" i="5"/>
  <c r="L13" i="5"/>
  <c r="L14" i="5"/>
  <c r="L15" i="5"/>
  <c r="L16" i="5"/>
  <c r="L17" i="5"/>
  <c r="L19" i="5"/>
  <c r="L20" i="5" s="1"/>
  <c r="L7" i="5"/>
  <c r="L8" i="4"/>
  <c r="E12" i="3"/>
  <c r="I9" i="2"/>
  <c r="J9" i="2"/>
  <c r="H9" i="2"/>
  <c r="D9" i="1"/>
  <c r="E9" i="1"/>
  <c r="F9" i="1"/>
  <c r="G9" i="1"/>
  <c r="C8" i="1"/>
  <c r="C9" i="1" s="1"/>
</calcChain>
</file>

<file path=xl/sharedStrings.xml><?xml version="1.0" encoding="utf-8"?>
<sst xmlns="http://schemas.openxmlformats.org/spreadsheetml/2006/main" count="215" uniqueCount="106">
  <si>
    <t>Т/р</t>
  </si>
  <si>
    <t>Ўз тасарруфидаги бюджет ташкилотларининг номланиши</t>
  </si>
  <si>
    <t>Ҳисобот даври мобайнида бюджетдан ажратилаётган маблағлар суммаси</t>
  </si>
  <si>
    <t>шундан:</t>
  </si>
  <si>
    <t xml:space="preserve">Бюджет жараёнининг очиқлигини таъминлаш мақсадида расмий веб-сайтларда маълумотларни жойлаштириш тартиби тўғрисидаги низомга 
1-ИЛОВА </t>
  </si>
  <si>
    <t>МАЪЛУМОТ</t>
  </si>
  <si>
    <t>Қўмита</t>
  </si>
  <si>
    <t>Жами:</t>
  </si>
  <si>
    <t>2022 йил II-чорагида Дин ишлари бўйича қўмитанинг бюджетдан ажратилган маблағларнинг чегараланган миқдорининг ўз тасарруфидаги бюджет ташкилотлари кесимида тақсимоти тўғрисида</t>
  </si>
  <si>
    <t>(минг сўмда)</t>
  </si>
  <si>
    <t>Иш ҳақи ва унга тенглаштирувчи тўловлар миқдори</t>
  </si>
  <si>
    <t>Ягона ижтимоий солиқ</t>
  </si>
  <si>
    <t>Бошқа жорий харажатлар</t>
  </si>
  <si>
    <t>Объектларни лойиҳалаштириш, қуриш, (реконструкция қилиш) ва таъмирлаш ишлари учун капитал қўйилмалар</t>
  </si>
  <si>
    <t>2022 йил II-чорагида Дин ишлари бўйича қўмитанинг капитал қўйилмалар ҳисобидан амалга оширилаётган лойиҳаларнинг ижроси тўғрисидаги</t>
  </si>
  <si>
    <t xml:space="preserve">Бюджет жараёнининг очиқлигини таъминлаш мақсадида расмий веб-сайтларда маълумотларни жойлаштириш тартиби тўғрисидаги низомга 
2-ИЛОВА </t>
  </si>
  <si>
    <t>МАЪЛУМОТЛАР</t>
  </si>
  <si>
    <t xml:space="preserve">Буюртмачи </t>
  </si>
  <si>
    <t>Лойиҳанинг номланиши</t>
  </si>
  <si>
    <t>Лойиҳа қуввати</t>
  </si>
  <si>
    <t>Лойиҳани амалга ошириш даври</t>
  </si>
  <si>
    <t>Пудратчи тўғрисида маълумотлар</t>
  </si>
  <si>
    <t>Лойиҳани амалга ошириш қиймати (минг сўм)</t>
  </si>
  <si>
    <t>Лойиҳани молиялаш-тириш манбаси (бюджет/ бюджетдан ташқари маблағлар)</t>
  </si>
  <si>
    <t>Пудратчи номи</t>
  </si>
  <si>
    <t>Корхона СТИРи</t>
  </si>
  <si>
    <t>Шундан ўзлаштирилган маблағлар (минг сўм)</t>
  </si>
  <si>
    <t>ххх</t>
  </si>
  <si>
    <t xml:space="preserve">Бюджет жараёнининг очиқлигини таъминлаш мақсадида расмий веб-сайтларда маълумотларни жойлаштириш тартиби тўғрисидаги низомга 
3-ИЛОВА </t>
  </si>
  <si>
    <t>2022 йил II-чорагида Дин ишлари бўйича қўмита томонидан ўтказилган танловлар (тендерлар) ва амалга оширилган давлат харидлари тўғрисидаги</t>
  </si>
  <si>
    <t>Ҳисобот даври</t>
  </si>
  <si>
    <t>Йўналишлари</t>
  </si>
  <si>
    <t>Товар (иш ва хизмат)лар харид қилиш учун тузилган шартномалар</t>
  </si>
  <si>
    <t>Сони</t>
  </si>
  <si>
    <t>Суммаси</t>
  </si>
  <si>
    <t>2-чорак</t>
  </si>
  <si>
    <t>асосий воситалар харид қилиш</t>
  </si>
  <si>
    <t>кам баҳоли ва тез эскирувчи буюмлар харид қилиш</t>
  </si>
  <si>
    <t>қурилиш, реконструкция қилиш ва таъмирлаш</t>
  </si>
  <si>
    <t>сақлаш харажатлари билан боғлиқ харидлар</t>
  </si>
  <si>
    <t>бюджет</t>
  </si>
  <si>
    <t>2022 йил II-чорагида Дин ишлари бўйича қўмита томонидан асосий воситалар харид қилиш учун ўтказилган танловлар (тендерлар) ва амалга оширилган давлат харидлари тўғрисидаги</t>
  </si>
  <si>
    <t>Харид қилинган товарлар ва хизматлар номи</t>
  </si>
  <si>
    <t>Молиялаштириш манбаси*</t>
  </si>
  <si>
    <t>Харид жараёнини амалга ошириш тури</t>
  </si>
  <si>
    <t>Харид қилинаётган товарлар (хизматлар) ўлчов бирлиги (имконият даражасида)</t>
  </si>
  <si>
    <t>Харид қилинаётган товарлар (хизматлар) миқдори (ҳажми)</t>
  </si>
  <si>
    <t>Битим (шартнома) бўйича товарлар (хизматлар) бир бирлиги нархи (тарифи)</t>
  </si>
  <si>
    <t>Харид қилинган товарлар (хизматлар) жами миқдори (ҳажми) қиймати</t>
  </si>
  <si>
    <t>(минг сўм)</t>
  </si>
  <si>
    <t xml:space="preserve">Бюджет жараёнининг очиқлигини таъминлаш мақсадида расмий веб-сайтларда маълумотларни жойлаштириш тартиби тўғрисидаги низомга 
4-ИЛОВА </t>
  </si>
  <si>
    <t>Лот /шартнома рақами</t>
  </si>
  <si>
    <t xml:space="preserve">Бюджет жараёнининг очиқлигини таъминлаш мақсадида расмий веб-сайтларда маълумотларни жойлаштириш тартиби тўғрисидаги низомга 
5-ИЛОВА </t>
  </si>
  <si>
    <t>2022 йил II-чорагида Дин ишлари бўйича қўмита томонидан кам баҳоли ва тез эскирувчи буюмлар харид қилиш учун ўтказилган танловлар (тендерлар) ва амалга оширилган давлат харидлари тўғрисидаги</t>
  </si>
  <si>
    <t>Услуги по вывозу мусора</t>
  </si>
  <si>
    <t>22110061535646</t>
  </si>
  <si>
    <t>TOSHKENT SHAHAR HOKIMLIGI HUZURIDAGI MAXSUSTRANS ISHLAB CHIQARISH BOSHQARMASI</t>
  </si>
  <si>
    <t>м^3</t>
  </si>
  <si>
    <t>Шартнома</t>
  </si>
  <si>
    <t>Услуга по проведению сертификационных испытаний оборудования</t>
  </si>
  <si>
    <t>Молия-лаштириш манбаси*</t>
  </si>
  <si>
    <t>дона</t>
  </si>
  <si>
    <t>Центр развития электронных технологий РУз</t>
  </si>
  <si>
    <t>000000000000000</t>
  </si>
  <si>
    <t>Гостиничные услуги</t>
  </si>
  <si>
    <t>кун</t>
  </si>
  <si>
    <t>"TRANS QUALITY OIL" МЧЖ</t>
  </si>
  <si>
    <t>22110023527084</t>
  </si>
  <si>
    <t xml:space="preserve"> 	Почтовая марка</t>
  </si>
  <si>
    <t>"O`ZBEKISTON POCHTASI" АЖ</t>
  </si>
  <si>
    <t>22110010513762</t>
  </si>
  <si>
    <t xml:space="preserve"> 	Гостиничные услуги</t>
  </si>
  <si>
    <t>OOO "худоёрхон кукон"</t>
  </si>
  <si>
    <t xml:space="preserve"> 	300253792</t>
  </si>
  <si>
    <t>22110023509901</t>
  </si>
  <si>
    <t>"O`ZBEKTELEKOM" АЖ</t>
  </si>
  <si>
    <t>22110024026500</t>
  </si>
  <si>
    <t>ой</t>
  </si>
  <si>
    <t xml:space="preserve"> 	Услуги по абонентской плате интернет</t>
  </si>
  <si>
    <t xml:space="preserve"> 	Услуги по содержанию вычислительной техники</t>
  </si>
  <si>
    <t>22111008325967</t>
  </si>
  <si>
    <t>YATT ?XUSANOVA GAVXAR KANALEVNA?</t>
  </si>
  <si>
    <t>42703650190036</t>
  </si>
  <si>
    <t xml:space="preserve"> 	Бумага для офисной техники белая</t>
  </si>
  <si>
    <t>22111008308135</t>
  </si>
  <si>
    <t>MIRMETALTORG MCHJ</t>
  </si>
  <si>
    <t>пачка</t>
  </si>
  <si>
    <t>Услуги по техническому обслуживанию и ремонту прочих автотранспортных средств</t>
  </si>
  <si>
    <t>OOO AUTO TECHNIK GROUP</t>
  </si>
  <si>
    <t>22110045472869</t>
  </si>
  <si>
    <t>Услуги телефонной связи</t>
  </si>
  <si>
    <t>22110024328798</t>
  </si>
  <si>
    <t xml:space="preserve"> 	Ежемесячная абонентская плата за использование Единой межведомственной электронной системы исполнительской дисциплины ?Ijro.gov.uz?</t>
  </si>
  <si>
    <t xml:space="preserve"> 	"UNICON-SOFT" МЧЖ</t>
  </si>
  <si>
    <t>22110010331820</t>
  </si>
  <si>
    <t>Карта флеш памяти</t>
  </si>
  <si>
    <t>"BEKABAD HOLDING"МЧЖ</t>
  </si>
  <si>
    <t>22111008208219</t>
  </si>
  <si>
    <t xml:space="preserve"> 	Бензин автомобильный</t>
  </si>
  <si>
    <t>"UNG PETRO" МЧЖ</t>
  </si>
  <si>
    <t>22110042331699</t>
  </si>
  <si>
    <t>литр</t>
  </si>
  <si>
    <t>Тадбир номи</t>
  </si>
  <si>
    <t>Шартноманинг умумий қиймати 
(минг сўм)</t>
  </si>
  <si>
    <t xml:space="preserve">Бюджет жараёнининг очиқлигини таъминлаш мақсадида расмий веб-сайтларда маълумотларни жойлаштириш тартиби тўғрисидаги низомга 
6-ИЛОВА </t>
  </si>
  <si>
    <t>2022 йил II-чорагида Дин ишлари бўйича қўмита томонидан қурилиш, реконструкция қилиш ва таъмирлаш ишлари бўйича ўтказилган танловлар (тендерлар) тўғрисидаги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</si>
</sst>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"/>
  <sheetViews>
    <sheetView topLeftCell="A4" workbookViewId="0">
      <selection activeCell="D13" sqref="D13"/>
    </sheetView>
  </sheetViews>
  <sheetFormatPr defaultRowHeight="18.75" x14ac:dyDescent="0.3"/>
  <cols>
    <col min="1" max="1" width="9.140625" style="1" customWidth="1"/>
    <col min="2" max="2" width="31.28515625" style="1" customWidth="1"/>
    <col min="3" max="3" width="26.28515625" style="1" customWidth="1"/>
    <col min="4" max="4" width="27" style="1" customWidth="1"/>
    <col min="5" max="5" width="26.140625" style="1" customWidth="1"/>
    <col min="6" max="6" width="25.7109375" style="1" customWidth="1"/>
    <col min="7" max="7" width="42.7109375" style="1" customWidth="1"/>
    <col min="8" max="16384" width="9.140625" style="1"/>
  </cols>
  <sheetData>
    <row r="1" spans="1:7" ht="53.25" customHeight="1" x14ac:dyDescent="0.3">
      <c r="F1" s="19" t="s">
        <v>4</v>
      </c>
      <c r="G1" s="19"/>
    </row>
    <row r="2" spans="1:7" s="23" customFormat="1" ht="72.75" customHeight="1" x14ac:dyDescent="0.25">
      <c r="A2" s="22" t="s">
        <v>8</v>
      </c>
      <c r="B2" s="22"/>
      <c r="C2" s="22"/>
      <c r="D2" s="22"/>
      <c r="E2" s="22"/>
      <c r="F2" s="22"/>
      <c r="G2" s="22"/>
    </row>
    <row r="3" spans="1:7" ht="33.75" customHeight="1" x14ac:dyDescent="0.3">
      <c r="A3" s="7" t="s">
        <v>5</v>
      </c>
      <c r="B3" s="7"/>
      <c r="C3" s="7"/>
      <c r="D3" s="7"/>
      <c r="E3" s="7"/>
      <c r="F3" s="7"/>
      <c r="G3" s="7"/>
    </row>
    <row r="4" spans="1:7" ht="30" customHeight="1" x14ac:dyDescent="0.3">
      <c r="G4" s="18" t="s">
        <v>9</v>
      </c>
    </row>
    <row r="5" spans="1:7" s="3" customFormat="1" ht="46.5" customHeight="1" x14ac:dyDescent="0.25">
      <c r="A5" s="8" t="s">
        <v>0</v>
      </c>
      <c r="B5" s="8" t="s">
        <v>1</v>
      </c>
      <c r="C5" s="9" t="s">
        <v>2</v>
      </c>
      <c r="D5" s="10"/>
      <c r="E5" s="10"/>
      <c r="F5" s="10"/>
      <c r="G5" s="11"/>
    </row>
    <row r="6" spans="1:7" s="3" customFormat="1" ht="28.5" customHeight="1" x14ac:dyDescent="0.25">
      <c r="A6" s="12"/>
      <c r="B6" s="12"/>
      <c r="C6" s="8" t="s">
        <v>7</v>
      </c>
      <c r="D6" s="15" t="s">
        <v>3</v>
      </c>
      <c r="E6" s="16"/>
      <c r="F6" s="16"/>
      <c r="G6" s="17"/>
    </row>
    <row r="7" spans="1:7" s="3" customFormat="1" ht="92.25" customHeight="1" x14ac:dyDescent="0.25">
      <c r="A7" s="13"/>
      <c r="B7" s="13"/>
      <c r="C7" s="13"/>
      <c r="D7" s="14" t="s">
        <v>10</v>
      </c>
      <c r="E7" s="14" t="s">
        <v>11</v>
      </c>
      <c r="F7" s="14" t="s">
        <v>12</v>
      </c>
      <c r="G7" s="14" t="s">
        <v>13</v>
      </c>
    </row>
    <row r="8" spans="1:7" s="3" customFormat="1" ht="36" customHeight="1" x14ac:dyDescent="0.25">
      <c r="A8" s="6">
        <v>1</v>
      </c>
      <c r="B8" s="6" t="s">
        <v>6</v>
      </c>
      <c r="C8" s="20">
        <f>+D8+E8+F8+G8</f>
        <v>9196813</v>
      </c>
      <c r="D8" s="21">
        <v>6904416</v>
      </c>
      <c r="E8" s="21">
        <v>1714100</v>
      </c>
      <c r="F8" s="21">
        <v>578297</v>
      </c>
      <c r="G8" s="21">
        <v>0</v>
      </c>
    </row>
    <row r="9" spans="1:7" s="3" customFormat="1" ht="36" customHeight="1" x14ac:dyDescent="0.25">
      <c r="A9" s="9" t="s">
        <v>7</v>
      </c>
      <c r="B9" s="11"/>
      <c r="C9" s="20">
        <f>SUM(C8)</f>
        <v>9196813</v>
      </c>
      <c r="D9" s="20">
        <f t="shared" ref="D9:G9" si="0">SUM(D8)</f>
        <v>6904416</v>
      </c>
      <c r="E9" s="20">
        <f t="shared" si="0"/>
        <v>1714100</v>
      </c>
      <c r="F9" s="20">
        <f t="shared" si="0"/>
        <v>578297</v>
      </c>
      <c r="G9" s="20">
        <f t="shared" si="0"/>
        <v>0</v>
      </c>
    </row>
  </sheetData>
  <mergeCells count="9">
    <mergeCell ref="A9:B9"/>
    <mergeCell ref="C5:G5"/>
    <mergeCell ref="C6:C7"/>
    <mergeCell ref="D6:G6"/>
    <mergeCell ref="B5:B7"/>
    <mergeCell ref="A5:A7"/>
    <mergeCell ref="F1:G1"/>
    <mergeCell ref="A2:G2"/>
    <mergeCell ref="A3:G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C411FA-A86F-4F91-89AC-2A75935D76A2}">
  <dimension ref="A1:J9"/>
  <sheetViews>
    <sheetView workbookViewId="0">
      <selection activeCell="E10" sqref="E10"/>
    </sheetView>
  </sheetViews>
  <sheetFormatPr defaultRowHeight="18.75" x14ac:dyDescent="0.3"/>
  <cols>
    <col min="1" max="1" width="9.140625" style="1" customWidth="1"/>
    <col min="2" max="2" width="15.85546875" style="1" customWidth="1"/>
    <col min="3" max="3" width="17.28515625" style="1" customWidth="1"/>
    <col min="4" max="4" width="13.5703125" style="1" customWidth="1"/>
    <col min="5" max="5" width="21.28515625" style="1" bestFit="1" customWidth="1"/>
    <col min="6" max="7" width="17.28515625" style="1" customWidth="1"/>
    <col min="8" max="8" width="24.42578125" style="1" customWidth="1"/>
    <col min="9" max="9" width="29.7109375" style="1" customWidth="1"/>
    <col min="10" max="10" width="28.5703125" style="1" customWidth="1"/>
    <col min="11" max="16384" width="9.140625" style="1"/>
  </cols>
  <sheetData>
    <row r="1" spans="1:10" ht="53.25" customHeight="1" x14ac:dyDescent="0.3">
      <c r="G1" s="24"/>
      <c r="I1" s="19" t="s">
        <v>15</v>
      </c>
      <c r="J1" s="19"/>
    </row>
    <row r="2" spans="1:10" s="23" customFormat="1" ht="72.75" customHeight="1" x14ac:dyDescent="0.25">
      <c r="A2" s="22" t="s">
        <v>14</v>
      </c>
      <c r="B2" s="22"/>
      <c r="C2" s="22"/>
      <c r="D2" s="22"/>
      <c r="E2" s="22"/>
      <c r="F2" s="22"/>
      <c r="G2" s="22"/>
      <c r="H2" s="22"/>
      <c r="I2" s="22"/>
      <c r="J2" s="22"/>
    </row>
    <row r="3" spans="1:10" ht="33.75" customHeight="1" x14ac:dyDescent="0.3">
      <c r="A3" s="7" t="s">
        <v>16</v>
      </c>
      <c r="B3" s="7"/>
      <c r="C3" s="7"/>
      <c r="D3" s="7"/>
      <c r="E3" s="7"/>
      <c r="F3" s="7"/>
      <c r="G3" s="7"/>
      <c r="H3" s="7"/>
      <c r="I3" s="7"/>
      <c r="J3" s="7"/>
    </row>
    <row r="4" spans="1:10" ht="30" customHeight="1" x14ac:dyDescent="0.3">
      <c r="G4" s="18"/>
      <c r="J4" s="18" t="s">
        <v>9</v>
      </c>
    </row>
    <row r="6" spans="1:10" ht="52.5" customHeight="1" x14ac:dyDescent="0.3">
      <c r="A6" s="8" t="s">
        <v>0</v>
      </c>
      <c r="B6" s="8" t="s">
        <v>17</v>
      </c>
      <c r="C6" s="8" t="s">
        <v>18</v>
      </c>
      <c r="D6" s="8" t="s">
        <v>19</v>
      </c>
      <c r="E6" s="8" t="s">
        <v>20</v>
      </c>
      <c r="F6" s="9" t="s">
        <v>21</v>
      </c>
      <c r="G6" s="11"/>
      <c r="H6" s="8" t="s">
        <v>22</v>
      </c>
      <c r="I6" s="8" t="s">
        <v>26</v>
      </c>
      <c r="J6" s="8" t="s">
        <v>23</v>
      </c>
    </row>
    <row r="7" spans="1:10" ht="51" customHeight="1" x14ac:dyDescent="0.3">
      <c r="A7" s="13"/>
      <c r="B7" s="13"/>
      <c r="C7" s="13"/>
      <c r="D7" s="13"/>
      <c r="E7" s="13"/>
      <c r="F7" s="14" t="s">
        <v>24</v>
      </c>
      <c r="G7" s="14" t="s">
        <v>25</v>
      </c>
      <c r="H7" s="13"/>
      <c r="I7" s="13"/>
      <c r="J7" s="13"/>
    </row>
    <row r="8" spans="1:10" ht="43.5" customHeight="1" x14ac:dyDescent="0.3">
      <c r="A8" s="6">
        <v>1</v>
      </c>
      <c r="B8" s="6" t="s">
        <v>27</v>
      </c>
      <c r="C8" s="6" t="s">
        <v>27</v>
      </c>
      <c r="D8" s="6" t="s">
        <v>27</v>
      </c>
      <c r="E8" s="6" t="s">
        <v>27</v>
      </c>
      <c r="F8" s="6" t="s">
        <v>27</v>
      </c>
      <c r="G8" s="6" t="s">
        <v>27</v>
      </c>
      <c r="H8" s="6">
        <v>0</v>
      </c>
      <c r="I8" s="6">
        <v>0</v>
      </c>
      <c r="J8" s="6">
        <v>0</v>
      </c>
    </row>
    <row r="9" spans="1:10" s="25" customFormat="1" ht="43.5" customHeight="1" x14ac:dyDescent="0.3">
      <c r="A9" s="9" t="s">
        <v>7</v>
      </c>
      <c r="B9" s="10"/>
      <c r="C9" s="10"/>
      <c r="D9" s="10"/>
      <c r="E9" s="10"/>
      <c r="F9" s="10"/>
      <c r="G9" s="11"/>
      <c r="H9" s="14">
        <f>SUM(H8)</f>
        <v>0</v>
      </c>
      <c r="I9" s="14">
        <f t="shared" ref="I9:J9" si="0">SUM(I8)</f>
        <v>0</v>
      </c>
      <c r="J9" s="14">
        <f t="shared" si="0"/>
        <v>0</v>
      </c>
    </row>
  </sheetData>
  <mergeCells count="13">
    <mergeCell ref="H6:H7"/>
    <mergeCell ref="I6:I7"/>
    <mergeCell ref="J6:J7"/>
    <mergeCell ref="A3:J3"/>
    <mergeCell ref="A2:J2"/>
    <mergeCell ref="I1:J1"/>
    <mergeCell ref="F6:G6"/>
    <mergeCell ref="A6:A7"/>
    <mergeCell ref="B6:B7"/>
    <mergeCell ref="C6:C7"/>
    <mergeCell ref="D6:D7"/>
    <mergeCell ref="E6:E7"/>
    <mergeCell ref="A9:G9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07F514-F9C5-4132-B9F3-E56EB92A5410}">
  <dimension ref="A1:F12"/>
  <sheetViews>
    <sheetView topLeftCell="A10" workbookViewId="0">
      <selection activeCell="M9" sqref="M9"/>
    </sheetView>
  </sheetViews>
  <sheetFormatPr defaultRowHeight="18.75" x14ac:dyDescent="0.3"/>
  <cols>
    <col min="1" max="1" width="9.140625" style="1" customWidth="1"/>
    <col min="2" max="2" width="15.85546875" style="1" customWidth="1"/>
    <col min="3" max="3" width="61" style="1" customWidth="1"/>
    <col min="4" max="4" width="17" style="1" customWidth="1"/>
    <col min="5" max="5" width="29.7109375" style="1" customWidth="1"/>
    <col min="6" max="6" width="41" style="1" customWidth="1"/>
    <col min="7" max="16384" width="9.140625" style="1"/>
  </cols>
  <sheetData>
    <row r="1" spans="1:6" ht="53.25" customHeight="1" x14ac:dyDescent="0.3">
      <c r="E1" s="19" t="s">
        <v>28</v>
      </c>
      <c r="F1" s="19"/>
    </row>
    <row r="2" spans="1:6" s="23" customFormat="1" ht="72.75" customHeight="1" x14ac:dyDescent="0.25">
      <c r="A2" s="22" t="s">
        <v>29</v>
      </c>
      <c r="B2" s="22"/>
      <c r="C2" s="22"/>
      <c r="D2" s="22"/>
      <c r="E2" s="22"/>
      <c r="F2" s="22"/>
    </row>
    <row r="3" spans="1:6" ht="33.75" customHeight="1" x14ac:dyDescent="0.3">
      <c r="A3" s="7" t="s">
        <v>16</v>
      </c>
      <c r="B3" s="7"/>
      <c r="C3" s="7"/>
      <c r="D3" s="7"/>
      <c r="E3" s="7"/>
      <c r="F3" s="7"/>
    </row>
    <row r="4" spans="1:6" ht="30" customHeight="1" x14ac:dyDescent="0.3">
      <c r="F4" s="18" t="s">
        <v>9</v>
      </c>
    </row>
    <row r="6" spans="1:6" ht="63.75" customHeight="1" x14ac:dyDescent="0.3">
      <c r="A6" s="26" t="s">
        <v>0</v>
      </c>
      <c r="B6" s="26" t="s">
        <v>30</v>
      </c>
      <c r="C6" s="26" t="s">
        <v>31</v>
      </c>
      <c r="D6" s="26" t="s">
        <v>32</v>
      </c>
      <c r="E6" s="26"/>
      <c r="F6" s="26" t="s">
        <v>23</v>
      </c>
    </row>
    <row r="7" spans="1:6" ht="51" customHeight="1" x14ac:dyDescent="0.3">
      <c r="A7" s="26"/>
      <c r="B7" s="26"/>
      <c r="C7" s="26"/>
      <c r="D7" s="14" t="s">
        <v>33</v>
      </c>
      <c r="E7" s="14" t="s">
        <v>34</v>
      </c>
      <c r="F7" s="26"/>
    </row>
    <row r="8" spans="1:6" s="23" customFormat="1" ht="65.25" customHeight="1" x14ac:dyDescent="0.25">
      <c r="A8" s="2">
        <v>1</v>
      </c>
      <c r="B8" s="2" t="s">
        <v>35</v>
      </c>
      <c r="C8" s="6" t="s">
        <v>36</v>
      </c>
      <c r="D8" s="6">
        <v>0</v>
      </c>
      <c r="E8" s="21">
        <v>0</v>
      </c>
      <c r="F8" s="6" t="s">
        <v>27</v>
      </c>
    </row>
    <row r="9" spans="1:6" s="23" customFormat="1" ht="65.25" customHeight="1" x14ac:dyDescent="0.25">
      <c r="A9" s="4"/>
      <c r="B9" s="4"/>
      <c r="C9" s="6" t="s">
        <v>37</v>
      </c>
      <c r="D9" s="6">
        <v>1</v>
      </c>
      <c r="E9" s="21">
        <v>83070</v>
      </c>
      <c r="F9" s="6" t="s">
        <v>40</v>
      </c>
    </row>
    <row r="10" spans="1:6" s="23" customFormat="1" ht="65.25" customHeight="1" x14ac:dyDescent="0.25">
      <c r="A10" s="4"/>
      <c r="B10" s="4"/>
      <c r="C10" s="6" t="s">
        <v>38</v>
      </c>
      <c r="D10" s="6">
        <v>0</v>
      </c>
      <c r="E10" s="21">
        <v>0</v>
      </c>
      <c r="F10" s="6" t="s">
        <v>27</v>
      </c>
    </row>
    <row r="11" spans="1:6" s="23" customFormat="1" ht="65.25" customHeight="1" x14ac:dyDescent="0.25">
      <c r="A11" s="5"/>
      <c r="B11" s="5"/>
      <c r="C11" s="6" t="s">
        <v>39</v>
      </c>
      <c r="D11" s="6">
        <v>12</v>
      </c>
      <c r="E11" s="21">
        <v>62161.337999299998</v>
      </c>
      <c r="F11" s="6" t="s">
        <v>40</v>
      </c>
    </row>
    <row r="12" spans="1:6" s="28" customFormat="1" ht="39.75" customHeight="1" x14ac:dyDescent="0.25">
      <c r="A12" s="9" t="s">
        <v>7</v>
      </c>
      <c r="B12" s="10"/>
      <c r="C12" s="11"/>
      <c r="D12" s="27"/>
      <c r="E12" s="20">
        <f>SUM(E8:E11)</f>
        <v>145231.33799929998</v>
      </c>
      <c r="F12" s="27"/>
    </row>
  </sheetData>
  <mergeCells count="11">
    <mergeCell ref="F6:F7"/>
    <mergeCell ref="D6:E6"/>
    <mergeCell ref="A8:A11"/>
    <mergeCell ref="B8:B11"/>
    <mergeCell ref="A12:C12"/>
    <mergeCell ref="E1:F1"/>
    <mergeCell ref="A2:F2"/>
    <mergeCell ref="A3:F3"/>
    <mergeCell ref="A6:A7"/>
    <mergeCell ref="B6:B7"/>
    <mergeCell ref="C6:C7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0BE79D-8647-45FD-B9B7-CCF5868B3BFA}">
  <dimension ref="A1:L8"/>
  <sheetViews>
    <sheetView workbookViewId="0">
      <selection activeCell="I10" sqref="I10"/>
    </sheetView>
  </sheetViews>
  <sheetFormatPr defaultRowHeight="18.75" x14ac:dyDescent="0.3"/>
  <cols>
    <col min="1" max="1" width="8.140625" style="1" customWidth="1"/>
    <col min="2" max="2" width="15.85546875" style="1" customWidth="1"/>
    <col min="3" max="3" width="17.140625" style="1" customWidth="1"/>
    <col min="4" max="4" width="18" style="1" customWidth="1"/>
    <col min="5" max="5" width="16.140625" style="1" customWidth="1"/>
    <col min="6" max="6" width="15.5703125" style="1" customWidth="1"/>
    <col min="7" max="8" width="17.85546875" style="1" customWidth="1"/>
    <col min="9" max="9" width="31.140625" style="1" customWidth="1"/>
    <col min="10" max="11" width="25.5703125" style="1" customWidth="1"/>
    <col min="12" max="12" width="23.5703125" style="1" customWidth="1"/>
    <col min="13" max="16384" width="9.140625" style="1"/>
  </cols>
  <sheetData>
    <row r="1" spans="1:12" ht="53.25" customHeight="1" x14ac:dyDescent="0.3">
      <c r="E1" s="24"/>
      <c r="F1" s="24"/>
      <c r="J1" s="19" t="s">
        <v>50</v>
      </c>
      <c r="K1" s="19"/>
      <c r="L1" s="19"/>
    </row>
    <row r="2" spans="1:12" s="23" customFormat="1" ht="72.75" customHeight="1" x14ac:dyDescent="0.25">
      <c r="A2" s="22" t="s">
        <v>41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</row>
    <row r="3" spans="1:12" ht="33.75" customHeight="1" x14ac:dyDescent="0.3">
      <c r="A3" s="7" t="s">
        <v>16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spans="1:12" ht="30" customHeight="1" x14ac:dyDescent="0.3">
      <c r="F4" s="18"/>
      <c r="K4" s="18"/>
    </row>
    <row r="5" spans="1:12" s="29" customFormat="1" ht="121.5" customHeight="1" x14ac:dyDescent="0.25">
      <c r="A5" s="8" t="s">
        <v>0</v>
      </c>
      <c r="B5" s="8" t="s">
        <v>30</v>
      </c>
      <c r="C5" s="8" t="s">
        <v>42</v>
      </c>
      <c r="D5" s="8" t="s">
        <v>43</v>
      </c>
      <c r="E5" s="8" t="s">
        <v>44</v>
      </c>
      <c r="F5" s="8" t="s">
        <v>51</v>
      </c>
      <c r="G5" s="9" t="s">
        <v>21</v>
      </c>
      <c r="H5" s="11"/>
      <c r="I5" s="8" t="s">
        <v>45</v>
      </c>
      <c r="J5" s="8" t="s">
        <v>46</v>
      </c>
      <c r="K5" s="8" t="s">
        <v>47</v>
      </c>
      <c r="L5" s="14" t="s">
        <v>48</v>
      </c>
    </row>
    <row r="6" spans="1:12" s="29" customFormat="1" ht="58.5" customHeight="1" x14ac:dyDescent="0.25">
      <c r="A6" s="13"/>
      <c r="B6" s="13"/>
      <c r="C6" s="13"/>
      <c r="D6" s="13"/>
      <c r="E6" s="13"/>
      <c r="F6" s="13"/>
      <c r="G6" s="14" t="s">
        <v>24</v>
      </c>
      <c r="H6" s="14" t="s">
        <v>25</v>
      </c>
      <c r="I6" s="13"/>
      <c r="J6" s="13"/>
      <c r="K6" s="13"/>
      <c r="L6" s="14" t="s">
        <v>49</v>
      </c>
    </row>
    <row r="7" spans="1:12" s="3" customFormat="1" ht="48" customHeight="1" x14ac:dyDescent="0.25">
      <c r="A7" s="6">
        <v>1</v>
      </c>
      <c r="B7" s="6" t="s">
        <v>35</v>
      </c>
      <c r="C7" s="6" t="s">
        <v>27</v>
      </c>
      <c r="D7" s="6" t="s">
        <v>27</v>
      </c>
      <c r="E7" s="6" t="s">
        <v>27</v>
      </c>
      <c r="F7" s="6" t="s">
        <v>27</v>
      </c>
      <c r="G7" s="6" t="s">
        <v>27</v>
      </c>
      <c r="H7" s="6" t="s">
        <v>27</v>
      </c>
      <c r="I7" s="6" t="s">
        <v>27</v>
      </c>
      <c r="J7" s="6" t="s">
        <v>27</v>
      </c>
      <c r="K7" s="6">
        <v>0</v>
      </c>
      <c r="L7" s="6">
        <v>0</v>
      </c>
    </row>
    <row r="8" spans="1:12" s="28" customFormat="1" ht="48" customHeight="1" x14ac:dyDescent="0.25">
      <c r="A8" s="9" t="s">
        <v>7</v>
      </c>
      <c r="B8" s="10"/>
      <c r="C8" s="10"/>
      <c r="D8" s="10"/>
      <c r="E8" s="10"/>
      <c r="F8" s="10"/>
      <c r="G8" s="10"/>
      <c r="H8" s="10"/>
      <c r="I8" s="10"/>
      <c r="J8" s="10"/>
      <c r="K8" s="11"/>
      <c r="L8" s="14">
        <f>SUM(L7)</f>
        <v>0</v>
      </c>
    </row>
  </sheetData>
  <mergeCells count="14">
    <mergeCell ref="A8:K8"/>
    <mergeCell ref="D5:D6"/>
    <mergeCell ref="E5:E6"/>
    <mergeCell ref="F5:F6"/>
    <mergeCell ref="I5:I6"/>
    <mergeCell ref="J5:J6"/>
    <mergeCell ref="K5:K6"/>
    <mergeCell ref="G5:H5"/>
    <mergeCell ref="J1:L1"/>
    <mergeCell ref="A2:L2"/>
    <mergeCell ref="A3:L3"/>
    <mergeCell ref="A5:A6"/>
    <mergeCell ref="B5:B6"/>
    <mergeCell ref="C5:C6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4B65BE-16E6-491D-9FE3-A1A7F4D0ADF3}">
  <dimension ref="A1:L20"/>
  <sheetViews>
    <sheetView topLeftCell="A13" workbookViewId="0">
      <selection activeCell="B7" sqref="B7"/>
    </sheetView>
  </sheetViews>
  <sheetFormatPr defaultRowHeight="18.75" x14ac:dyDescent="0.3"/>
  <cols>
    <col min="1" max="1" width="5.5703125" style="1" customWidth="1"/>
    <col min="2" max="2" width="13.85546875" style="1" customWidth="1"/>
    <col min="3" max="3" width="40.85546875" style="1" customWidth="1"/>
    <col min="4" max="4" width="14.7109375" style="1" customWidth="1"/>
    <col min="5" max="5" width="16.140625" style="1" customWidth="1"/>
    <col min="6" max="6" width="20.5703125" style="1" customWidth="1"/>
    <col min="7" max="7" width="45.85546875" style="1" customWidth="1"/>
    <col min="8" max="8" width="21" style="1" customWidth="1"/>
    <col min="9" max="9" width="20.42578125" style="1" customWidth="1"/>
    <col min="10" max="10" width="18.42578125" style="1" customWidth="1"/>
    <col min="11" max="11" width="20" style="1" customWidth="1"/>
    <col min="12" max="12" width="22.28515625" style="1" customWidth="1"/>
    <col min="13" max="16384" width="9.140625" style="1"/>
  </cols>
  <sheetData>
    <row r="1" spans="1:12" ht="53.25" customHeight="1" x14ac:dyDescent="0.3">
      <c r="E1" s="24"/>
      <c r="F1" s="24"/>
      <c r="J1" s="19" t="s">
        <v>52</v>
      </c>
      <c r="K1" s="19"/>
      <c r="L1" s="19"/>
    </row>
    <row r="2" spans="1:12" s="23" customFormat="1" ht="72.75" customHeight="1" x14ac:dyDescent="0.25">
      <c r="A2" s="22" t="s">
        <v>53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</row>
    <row r="3" spans="1:12" ht="21" customHeight="1" x14ac:dyDescent="0.3">
      <c r="A3" s="7" t="s">
        <v>16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spans="1:12" ht="15" customHeight="1" x14ac:dyDescent="0.3">
      <c r="F4" s="18"/>
      <c r="K4" s="18"/>
    </row>
    <row r="5" spans="1:12" s="29" customFormat="1" ht="106.5" customHeight="1" x14ac:dyDescent="0.25">
      <c r="A5" s="8" t="s">
        <v>0</v>
      </c>
      <c r="B5" s="8" t="s">
        <v>30</v>
      </c>
      <c r="C5" s="8" t="s">
        <v>42</v>
      </c>
      <c r="D5" s="8" t="s">
        <v>60</v>
      </c>
      <c r="E5" s="8" t="s">
        <v>44</v>
      </c>
      <c r="F5" s="8" t="s">
        <v>51</v>
      </c>
      <c r="G5" s="9" t="s">
        <v>21</v>
      </c>
      <c r="H5" s="11"/>
      <c r="I5" s="8" t="s">
        <v>45</v>
      </c>
      <c r="J5" s="8" t="s">
        <v>46</v>
      </c>
      <c r="K5" s="8" t="s">
        <v>47</v>
      </c>
      <c r="L5" s="14" t="s">
        <v>48</v>
      </c>
    </row>
    <row r="6" spans="1:12" s="29" customFormat="1" ht="34.5" customHeight="1" x14ac:dyDescent="0.25">
      <c r="A6" s="13"/>
      <c r="B6" s="13"/>
      <c r="C6" s="13"/>
      <c r="D6" s="13"/>
      <c r="E6" s="13"/>
      <c r="F6" s="13"/>
      <c r="G6" s="14" t="s">
        <v>24</v>
      </c>
      <c r="H6" s="14" t="s">
        <v>25</v>
      </c>
      <c r="I6" s="13"/>
      <c r="J6" s="13"/>
      <c r="K6" s="13"/>
      <c r="L6" s="14" t="s">
        <v>49</v>
      </c>
    </row>
    <row r="7" spans="1:12" s="3" customFormat="1" ht="75" x14ac:dyDescent="0.25">
      <c r="A7" s="6">
        <v>1</v>
      </c>
      <c r="B7" s="6" t="s">
        <v>35</v>
      </c>
      <c r="C7" s="6" t="s">
        <v>54</v>
      </c>
      <c r="D7" s="6" t="s">
        <v>40</v>
      </c>
      <c r="E7" s="6" t="s">
        <v>58</v>
      </c>
      <c r="F7" s="30" t="s">
        <v>55</v>
      </c>
      <c r="G7" s="6" t="s">
        <v>56</v>
      </c>
      <c r="H7" s="6">
        <v>200903001</v>
      </c>
      <c r="I7" s="6" t="s">
        <v>57</v>
      </c>
      <c r="J7" s="6">
        <v>16</v>
      </c>
      <c r="K7" s="21">
        <v>62.085000000000001</v>
      </c>
      <c r="L7" s="21">
        <f>+J7*K7</f>
        <v>993.36</v>
      </c>
    </row>
    <row r="8" spans="1:12" s="3" customFormat="1" ht="56.25" x14ac:dyDescent="0.25">
      <c r="A8" s="6">
        <v>2</v>
      </c>
      <c r="B8" s="6" t="s">
        <v>35</v>
      </c>
      <c r="C8" s="6" t="s">
        <v>59</v>
      </c>
      <c r="D8" s="6" t="s">
        <v>40</v>
      </c>
      <c r="E8" s="6" t="s">
        <v>58</v>
      </c>
      <c r="F8" s="30" t="s">
        <v>63</v>
      </c>
      <c r="G8" s="6" t="s">
        <v>62</v>
      </c>
      <c r="H8" s="6">
        <v>306328693</v>
      </c>
      <c r="I8" s="6" t="s">
        <v>61</v>
      </c>
      <c r="J8" s="6">
        <v>1</v>
      </c>
      <c r="K8" s="21">
        <v>703.89800000000002</v>
      </c>
      <c r="L8" s="21">
        <f t="shared" ref="L8:L19" si="0">+J8*K8</f>
        <v>703.89800000000002</v>
      </c>
    </row>
    <row r="9" spans="1:12" s="3" customFormat="1" x14ac:dyDescent="0.25">
      <c r="A9" s="6">
        <v>3</v>
      </c>
      <c r="B9" s="6" t="s">
        <v>35</v>
      </c>
      <c r="C9" s="6" t="s">
        <v>64</v>
      </c>
      <c r="D9" s="6" t="s">
        <v>40</v>
      </c>
      <c r="E9" s="6" t="s">
        <v>58</v>
      </c>
      <c r="F9" s="30" t="s">
        <v>67</v>
      </c>
      <c r="G9" s="6" t="s">
        <v>66</v>
      </c>
      <c r="H9" s="6">
        <v>303061096</v>
      </c>
      <c r="I9" s="6" t="s">
        <v>65</v>
      </c>
      <c r="J9" s="6">
        <v>9</v>
      </c>
      <c r="K9" s="21">
        <v>195</v>
      </c>
      <c r="L9" s="21">
        <f t="shared" si="0"/>
        <v>1755</v>
      </c>
    </row>
    <row r="10" spans="1:12" s="3" customFormat="1" x14ac:dyDescent="0.25">
      <c r="A10" s="6">
        <v>4</v>
      </c>
      <c r="B10" s="6" t="s">
        <v>35</v>
      </c>
      <c r="C10" s="6" t="s">
        <v>68</v>
      </c>
      <c r="D10" s="6" t="s">
        <v>40</v>
      </c>
      <c r="E10" s="6" t="s">
        <v>58</v>
      </c>
      <c r="F10" s="30" t="s">
        <v>70</v>
      </c>
      <c r="G10" s="6" t="s">
        <v>69</v>
      </c>
      <c r="H10" s="6">
        <v>200833833</v>
      </c>
      <c r="I10" s="6" t="s">
        <v>61</v>
      </c>
      <c r="J10" s="6">
        <v>1500</v>
      </c>
      <c r="K10" s="21">
        <v>3.8</v>
      </c>
      <c r="L10" s="21">
        <f t="shared" si="0"/>
        <v>5700</v>
      </c>
    </row>
    <row r="11" spans="1:12" s="3" customFormat="1" x14ac:dyDescent="0.25">
      <c r="A11" s="6">
        <v>5</v>
      </c>
      <c r="B11" s="6" t="s">
        <v>35</v>
      </c>
      <c r="C11" s="6" t="s">
        <v>71</v>
      </c>
      <c r="D11" s="6" t="s">
        <v>40</v>
      </c>
      <c r="E11" s="6" t="s">
        <v>58</v>
      </c>
      <c r="F11" s="30" t="s">
        <v>74</v>
      </c>
      <c r="G11" s="6" t="s">
        <v>72</v>
      </c>
      <c r="H11" s="6" t="s">
        <v>73</v>
      </c>
      <c r="I11" s="6" t="s">
        <v>65</v>
      </c>
      <c r="J11" s="6">
        <v>19</v>
      </c>
      <c r="K11" s="21">
        <v>183.15789470000001</v>
      </c>
      <c r="L11" s="21">
        <f t="shared" si="0"/>
        <v>3479.9999993000001</v>
      </c>
    </row>
    <row r="12" spans="1:12" s="3" customFormat="1" ht="37.5" x14ac:dyDescent="0.25">
      <c r="A12" s="6">
        <v>6</v>
      </c>
      <c r="B12" s="6" t="s">
        <v>35</v>
      </c>
      <c r="C12" s="6" t="s">
        <v>78</v>
      </c>
      <c r="D12" s="6" t="s">
        <v>40</v>
      </c>
      <c r="E12" s="6" t="s">
        <v>58</v>
      </c>
      <c r="F12" s="30" t="s">
        <v>76</v>
      </c>
      <c r="G12" s="6" t="s">
        <v>75</v>
      </c>
      <c r="H12" s="6">
        <v>203366731</v>
      </c>
      <c r="I12" s="6" t="s">
        <v>77</v>
      </c>
      <c r="J12" s="6">
        <v>12</v>
      </c>
      <c r="K12" s="21">
        <v>1020</v>
      </c>
      <c r="L12" s="21">
        <f t="shared" si="0"/>
        <v>12240</v>
      </c>
    </row>
    <row r="13" spans="1:12" s="3" customFormat="1" ht="37.5" x14ac:dyDescent="0.25">
      <c r="A13" s="6">
        <v>7</v>
      </c>
      <c r="B13" s="6" t="s">
        <v>35</v>
      </c>
      <c r="C13" s="6" t="s">
        <v>79</v>
      </c>
      <c r="D13" s="6" t="s">
        <v>40</v>
      </c>
      <c r="E13" s="6" t="s">
        <v>58</v>
      </c>
      <c r="F13" s="30" t="s">
        <v>80</v>
      </c>
      <c r="G13" s="6" t="s">
        <v>81</v>
      </c>
      <c r="H13" s="30" t="s">
        <v>82</v>
      </c>
      <c r="I13" s="6" t="s">
        <v>61</v>
      </c>
      <c r="J13" s="6">
        <v>110</v>
      </c>
      <c r="K13" s="21">
        <v>15</v>
      </c>
      <c r="L13" s="21">
        <f t="shared" si="0"/>
        <v>1650</v>
      </c>
    </row>
    <row r="14" spans="1:12" s="3" customFormat="1" ht="37.5" x14ac:dyDescent="0.25">
      <c r="A14" s="6">
        <v>8</v>
      </c>
      <c r="B14" s="6" t="s">
        <v>35</v>
      </c>
      <c r="C14" s="6" t="s">
        <v>83</v>
      </c>
      <c r="D14" s="6" t="s">
        <v>40</v>
      </c>
      <c r="E14" s="6" t="s">
        <v>58</v>
      </c>
      <c r="F14" s="30" t="s">
        <v>84</v>
      </c>
      <c r="G14" s="6" t="s">
        <v>85</v>
      </c>
      <c r="H14" s="6">
        <v>309375509</v>
      </c>
      <c r="I14" s="6" t="s">
        <v>86</v>
      </c>
      <c r="J14" s="6">
        <v>9</v>
      </c>
      <c r="K14" s="21">
        <v>99.99</v>
      </c>
      <c r="L14" s="21">
        <f t="shared" si="0"/>
        <v>899.91</v>
      </c>
    </row>
    <row r="15" spans="1:12" s="3" customFormat="1" ht="75" x14ac:dyDescent="0.25">
      <c r="A15" s="6">
        <v>9</v>
      </c>
      <c r="B15" s="6" t="s">
        <v>35</v>
      </c>
      <c r="C15" s="6" t="s">
        <v>87</v>
      </c>
      <c r="D15" s="6" t="s">
        <v>40</v>
      </c>
      <c r="E15" s="6" t="s">
        <v>58</v>
      </c>
      <c r="F15" s="30" t="s">
        <v>89</v>
      </c>
      <c r="G15" s="6" t="s">
        <v>88</v>
      </c>
      <c r="H15" s="6">
        <v>302726960</v>
      </c>
      <c r="I15" s="6" t="s">
        <v>61</v>
      </c>
      <c r="J15" s="6">
        <v>1</v>
      </c>
      <c r="K15" s="21">
        <v>18998</v>
      </c>
      <c r="L15" s="21">
        <f t="shared" si="0"/>
        <v>18998</v>
      </c>
    </row>
    <row r="16" spans="1:12" s="3" customFormat="1" x14ac:dyDescent="0.25">
      <c r="A16" s="6">
        <v>10</v>
      </c>
      <c r="B16" s="6" t="s">
        <v>35</v>
      </c>
      <c r="C16" s="6" t="s">
        <v>90</v>
      </c>
      <c r="D16" s="6" t="s">
        <v>40</v>
      </c>
      <c r="E16" s="6" t="s">
        <v>58</v>
      </c>
      <c r="F16" s="30" t="s">
        <v>91</v>
      </c>
      <c r="G16" s="6" t="s">
        <v>75</v>
      </c>
      <c r="H16" s="6">
        <v>203366731</v>
      </c>
      <c r="I16" s="6" t="s">
        <v>77</v>
      </c>
      <c r="J16" s="6">
        <v>1</v>
      </c>
      <c r="K16" s="21">
        <v>7795.67</v>
      </c>
      <c r="L16" s="21">
        <f t="shared" si="0"/>
        <v>7795.67</v>
      </c>
    </row>
    <row r="17" spans="1:12" s="3" customFormat="1" ht="93.75" x14ac:dyDescent="0.25">
      <c r="A17" s="6">
        <v>11</v>
      </c>
      <c r="B17" s="6" t="s">
        <v>35</v>
      </c>
      <c r="C17" s="6" t="s">
        <v>92</v>
      </c>
      <c r="D17" s="6" t="s">
        <v>40</v>
      </c>
      <c r="E17" s="6" t="s">
        <v>58</v>
      </c>
      <c r="F17" s="30" t="s">
        <v>94</v>
      </c>
      <c r="G17" s="6" t="s">
        <v>93</v>
      </c>
      <c r="H17" s="6">
        <v>305109680</v>
      </c>
      <c r="I17" s="6" t="s">
        <v>77</v>
      </c>
      <c r="J17" s="6">
        <v>1</v>
      </c>
      <c r="K17" s="21">
        <v>7285.5</v>
      </c>
      <c r="L17" s="21">
        <f t="shared" si="0"/>
        <v>7285.5</v>
      </c>
    </row>
    <row r="18" spans="1:12" s="3" customFormat="1" x14ac:dyDescent="0.25">
      <c r="A18" s="6">
        <v>12</v>
      </c>
      <c r="B18" s="6" t="s">
        <v>35</v>
      </c>
      <c r="C18" s="6" t="s">
        <v>95</v>
      </c>
      <c r="D18" s="6" t="s">
        <v>40</v>
      </c>
      <c r="E18" s="6" t="s">
        <v>58</v>
      </c>
      <c r="F18" s="30" t="s">
        <v>97</v>
      </c>
      <c r="G18" s="6" t="s">
        <v>96</v>
      </c>
      <c r="H18" s="6">
        <v>305437796</v>
      </c>
      <c r="I18" s="6" t="s">
        <v>61</v>
      </c>
      <c r="J18" s="6">
        <v>10</v>
      </c>
      <c r="K18" s="21">
        <v>66</v>
      </c>
      <c r="L18" s="21">
        <f t="shared" si="0"/>
        <v>660</v>
      </c>
    </row>
    <row r="19" spans="1:12" s="3" customFormat="1" ht="29.25" customHeight="1" x14ac:dyDescent="0.25">
      <c r="A19" s="6">
        <v>13</v>
      </c>
      <c r="B19" s="6" t="s">
        <v>35</v>
      </c>
      <c r="C19" s="6" t="s">
        <v>98</v>
      </c>
      <c r="D19" s="6" t="s">
        <v>40</v>
      </c>
      <c r="E19" s="6" t="s">
        <v>58</v>
      </c>
      <c r="F19" s="30" t="s">
        <v>100</v>
      </c>
      <c r="G19" s="6" t="s">
        <v>99</v>
      </c>
      <c r="H19" s="6">
        <v>300970850</v>
      </c>
      <c r="I19" s="6" t="s">
        <v>101</v>
      </c>
      <c r="J19" s="6">
        <v>1</v>
      </c>
      <c r="K19" s="21">
        <v>83070</v>
      </c>
      <c r="L19" s="21">
        <f t="shared" si="0"/>
        <v>83070</v>
      </c>
    </row>
    <row r="20" spans="1:12" s="28" customFormat="1" ht="27.75" customHeight="1" x14ac:dyDescent="0.25">
      <c r="A20" s="9" t="s">
        <v>7</v>
      </c>
      <c r="B20" s="10"/>
      <c r="C20" s="10"/>
      <c r="D20" s="10"/>
      <c r="E20" s="10"/>
      <c r="F20" s="10"/>
      <c r="G20" s="10"/>
      <c r="H20" s="10"/>
      <c r="I20" s="10"/>
      <c r="J20" s="10"/>
      <c r="K20" s="11"/>
      <c r="L20" s="20">
        <f>SUM(L7:L19)</f>
        <v>145231.33799929998</v>
      </c>
    </row>
  </sheetData>
  <mergeCells count="14">
    <mergeCell ref="I5:I6"/>
    <mergeCell ref="J5:J6"/>
    <mergeCell ref="K5:K6"/>
    <mergeCell ref="A20:K20"/>
    <mergeCell ref="J1:L1"/>
    <mergeCell ref="A2:L2"/>
    <mergeCell ref="A3:L3"/>
    <mergeCell ref="A5:A6"/>
    <mergeCell ref="B5:B6"/>
    <mergeCell ref="C5:C6"/>
    <mergeCell ref="D5:D6"/>
    <mergeCell ref="E5:E6"/>
    <mergeCell ref="F5:F6"/>
    <mergeCell ref="G5:H5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FDF2F5-8A7F-4056-8305-5BBA7F90CF22}">
  <dimension ref="A1:H8"/>
  <sheetViews>
    <sheetView tabSelected="1" workbookViewId="0">
      <selection activeCell="G16" sqref="G16"/>
    </sheetView>
  </sheetViews>
  <sheetFormatPr defaultRowHeight="18.75" x14ac:dyDescent="0.3"/>
  <cols>
    <col min="1" max="1" width="5.5703125" style="1" customWidth="1"/>
    <col min="2" max="2" width="13.85546875" style="1" customWidth="1"/>
    <col min="3" max="3" width="35.85546875" style="1" customWidth="1"/>
    <col min="4" max="4" width="16.28515625" style="1" customWidth="1"/>
    <col min="5" max="5" width="34" style="1" customWidth="1"/>
    <col min="6" max="6" width="31.140625" style="1" customWidth="1"/>
    <col min="7" max="7" width="25" style="1" customWidth="1"/>
    <col min="8" max="8" width="32.140625" style="1" customWidth="1"/>
    <col min="9" max="16384" width="9.140625" style="1"/>
  </cols>
  <sheetData>
    <row r="1" spans="1:8" ht="53.25" customHeight="1" x14ac:dyDescent="0.3">
      <c r="E1" s="24"/>
      <c r="F1" s="19" t="s">
        <v>104</v>
      </c>
      <c r="G1" s="19"/>
      <c r="H1" s="19"/>
    </row>
    <row r="2" spans="1:8" s="23" customFormat="1" ht="72.75" customHeight="1" x14ac:dyDescent="0.25">
      <c r="A2" s="22" t="s">
        <v>105</v>
      </c>
      <c r="B2" s="22"/>
      <c r="C2" s="22"/>
      <c r="D2" s="22"/>
      <c r="E2" s="22"/>
      <c r="F2" s="22"/>
      <c r="G2" s="22"/>
      <c r="H2" s="22"/>
    </row>
    <row r="3" spans="1:8" ht="21" customHeight="1" x14ac:dyDescent="0.3">
      <c r="A3" s="7" t="s">
        <v>16</v>
      </c>
      <c r="B3" s="7"/>
      <c r="C3" s="7"/>
      <c r="D3" s="7"/>
      <c r="E3" s="7"/>
      <c r="F3" s="7"/>
      <c r="G3" s="7"/>
      <c r="H3" s="7"/>
    </row>
    <row r="4" spans="1:8" ht="15" customHeight="1" x14ac:dyDescent="0.3"/>
    <row r="5" spans="1:8" s="29" customFormat="1" ht="60.75" customHeight="1" x14ac:dyDescent="0.25">
      <c r="A5" s="8" t="s">
        <v>0</v>
      </c>
      <c r="B5" s="8" t="s">
        <v>30</v>
      </c>
      <c r="C5" s="8" t="s">
        <v>102</v>
      </c>
      <c r="D5" s="8" t="s">
        <v>60</v>
      </c>
      <c r="E5" s="8" t="s">
        <v>44</v>
      </c>
      <c r="F5" s="9" t="s">
        <v>21</v>
      </c>
      <c r="G5" s="11"/>
      <c r="H5" s="8" t="s">
        <v>103</v>
      </c>
    </row>
    <row r="6" spans="1:8" s="29" customFormat="1" ht="34.5" customHeight="1" x14ac:dyDescent="0.25">
      <c r="A6" s="13"/>
      <c r="B6" s="13"/>
      <c r="C6" s="13"/>
      <c r="D6" s="13"/>
      <c r="E6" s="13"/>
      <c r="F6" s="14" t="s">
        <v>24</v>
      </c>
      <c r="G6" s="14" t="s">
        <v>25</v>
      </c>
      <c r="H6" s="13"/>
    </row>
    <row r="7" spans="1:8" s="3" customFormat="1" ht="57" customHeight="1" x14ac:dyDescent="0.25">
      <c r="A7" s="6">
        <v>1</v>
      </c>
      <c r="B7" s="6" t="s">
        <v>35</v>
      </c>
      <c r="C7" s="6" t="s">
        <v>27</v>
      </c>
      <c r="D7" s="6" t="s">
        <v>27</v>
      </c>
      <c r="E7" s="6" t="s">
        <v>27</v>
      </c>
      <c r="F7" s="6" t="s">
        <v>27</v>
      </c>
      <c r="G7" s="6" t="s">
        <v>27</v>
      </c>
      <c r="H7" s="6">
        <v>0</v>
      </c>
    </row>
    <row r="8" spans="1:8" s="28" customFormat="1" ht="57" customHeight="1" x14ac:dyDescent="0.25">
      <c r="A8" s="9" t="s">
        <v>7</v>
      </c>
      <c r="B8" s="10"/>
      <c r="C8" s="10"/>
      <c r="D8" s="10"/>
      <c r="E8" s="10"/>
      <c r="F8" s="10"/>
      <c r="G8" s="11"/>
      <c r="H8" s="14">
        <f>SUM(H7)</f>
        <v>0</v>
      </c>
    </row>
  </sheetData>
  <mergeCells count="11">
    <mergeCell ref="H5:H6"/>
    <mergeCell ref="F1:H1"/>
    <mergeCell ref="A8:G8"/>
    <mergeCell ref="A2:H2"/>
    <mergeCell ref="A3:H3"/>
    <mergeCell ref="A5:A6"/>
    <mergeCell ref="B5:B6"/>
    <mergeCell ref="C5:C6"/>
    <mergeCell ref="D5:D6"/>
    <mergeCell ref="E5:E6"/>
    <mergeCell ref="F5:G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1-илова</vt:lpstr>
      <vt:lpstr>2-илова </vt:lpstr>
      <vt:lpstr>3-илова </vt:lpstr>
      <vt:lpstr>4-илова  </vt:lpstr>
      <vt:lpstr>5-илова </vt:lpstr>
      <vt:lpstr>6-илова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Sh.Mustafayev</dc:creator>
  <cp:lastModifiedBy>Sh.Mustafayev</cp:lastModifiedBy>
  <dcterms:created xsi:type="dcterms:W3CDTF">2015-06-05T18:17:20Z</dcterms:created>
  <dcterms:modified xsi:type="dcterms:W3CDTF">2022-08-15T14:15:50Z</dcterms:modified>
</cp:coreProperties>
</file>